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'Вып.плана._9'!$11:$14</definedName>
    <definedName name="_xlnm.Print_Area" localSheetId="0">'Вып.плана._9'!$A$2:$E$51</definedName>
  </definedNames>
  <calcPr fullCalcOnLoad="1"/>
</workbook>
</file>

<file path=xl/sharedStrings.xml><?xml version="1.0" encoding="utf-8"?>
<sst xmlns="http://schemas.openxmlformats.org/spreadsheetml/2006/main" count="81" uniqueCount="81">
  <si>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</si>
  <si>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</si>
  <si>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</si>
  <si>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</si>
  <si>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</si>
  <si>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</si>
  <si>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</si>
  <si>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</si>
  <si>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</si>
  <si>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</si>
  <si>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</si>
  <si>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</si>
  <si>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</si>
  <si>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</si>
  <si>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</si>
  <si>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</si>
  <si>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000 1 14 00000 00 0000 000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</si>
  <si>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</si>
  <si>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</si>
  <si>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</si>
  <si>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</si>
  <si>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</si>
  <si>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</si>
  <si>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</si>
  <si>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</si>
  <si>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</si>
  <si>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000 2 02 04014 10 0000 151</t>
  </si>
  <si>
    <t>000 1 01 02010 01 0000 110</t>
  </si>
  <si>
    <t>000 2 02 04999 10 0000 151</t>
  </si>
  <si>
    <t xml:space="preserve">000  1 13 00000 00 0000 000 </t>
  </si>
  <si>
    <t>000  1 13 01995 10 0000 130</t>
  </si>
  <si>
    <t>000 1 01 02030 01 0000 110</t>
  </si>
  <si>
    <t>000 2 00 00000 00 0000 000</t>
  </si>
  <si>
    <t>РАЗДЕЛ II. БЕЗВОЗМЕЗДНЫЕ ПОСТУПЛЕНИЯ</t>
  </si>
  <si>
    <t xml:space="preserve">РАЗДЕЛ 2.1. БЕЗВОЗМЕЗДНЫЕ ПОСТУПЛЕНИЯ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</si>
  <si>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</si>
  <si>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</si>
  <si>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</si>
  <si>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>Всего</t>
  </si>
  <si>
    <t>%                         исполнения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</si>
  <si>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</si>
  <si>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</si>
  <si>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ПРИЛОЖЕНИЕ 2</t>
  </si>
  <si>
    <t>к решению Совета депутатов</t>
  </si>
  <si>
    <t>сельского поселения Полноват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</si>
  <si>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</si>
  <si>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</si>
  <si>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</si>
  <si>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</si>
  <si>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</si>
  <si>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</si>
  <si>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</si>
  <si>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</si>
  <si>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000 1 11 09045 10 0000 120</t>
  </si>
  <si>
    <t>1.5. ДОХОДЫ  ОТ  ОКАЗАНИЯ  ПЛАТНЫХ  УСЛУГ  (РАБОТ)  И  КОМПЕНСАЦИИ ЗАТРАТ ГОСУДАРСТВА</t>
  </si>
  <si>
    <t>1.6. ДОХОДЫ ОТ ПРОДАЖИ МАТЕРИАЛЬНЫХ И НЕМАТЕРИАЛЬНЫХ АКТИВОВ</t>
  </si>
  <si>
    <t xml:space="preserve">1.6.1.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</si>
  <si>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 xml:space="preserve">от                   2016 года  № </t>
  </si>
  <si>
    <t>бюджета сельского поселения Полноват 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</si>
  <si>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</si>
  <si>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</si>
  <si>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</si>
  <si>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 xml:space="preserve">1.2.2.1.Земельный налог с организаций, обладающих земельным участком, расположенным в границах сельских поселений
</t>
  </si>
  <si>
    <t xml:space="preserve">1.2.2.2.Земельный налог с физических лиц, обладающих земельным участком, расположенным в границах сельских поселений
</t>
  </si>
  <si>
    <t>000 1 11 09000 00 0000 120</t>
  </si>
  <si>
    <t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</si>
  <si>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1.5.1.Прочие доходы от оказания платных услуг  (работ) получателями средств бюджетов сельских поселений</t>
  </si>
  <si>
    <t>000 1 14 02053 10 0000 410</t>
  </si>
  <si>
    <t>000 1 14 02000 00 0000 410</t>
  </si>
  <si>
    <t xml:space="preserve">1.7.1.Невыясненные поступления, зачисляемые в бюджеты сельских поселений
</t>
  </si>
  <si>
    <t>000 1 17 01050 10 0000 180</t>
  </si>
  <si>
    <t>000 1 17 00000 00 0000 000</t>
  </si>
  <si>
    <t xml:space="preserve">1.7. ПРОЧИЕ НЕНАЛОГОВЫЕ ДОХОДЫ
</t>
  </si>
  <si>
    <t>1.6.1.1.Доходы от продажи земельных участков,  государственная  собственность на которые не разграничена и которые расположены в границах сельских поселений</t>
  </si>
  <si>
    <t>2.1.1.1. Дотации бюджетам сельских поселений на выравнивание бюджетной обеспеченности</t>
  </si>
  <si>
    <t>2.1.2.1.Субвенции бюджетам сельских поселений на государственную регистрацию актов гражданского состояния</t>
  </si>
  <si>
    <t>2.1.2.2.Субвенции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</si>
  <si>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</si>
  <si>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2.1.3.2. Прочие  межбюджетные  трансферты,   передаваемые  бюджетам сельских поселений</t>
  </si>
  <si>
    <t>Утверждено, рублей</t>
  </si>
  <si>
    <t>Исполнено,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</si>
</sst>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&quot;р.&quot;"/>
    <numFmt numFmtId="184" formatCode="#,##0.00_р_."/>
    <numFmt numFmtId="185" formatCode="#,##0.00_ ;[Red]\-#,##0.00\ "/>
    <numFmt numFmtId="186" formatCode="0.0%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Fill="1" applyAlignment="1" applyProtection="1">
      <alignment horizontal="right"/>
      <protection hidden="1"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5" applyNumberFormat="1" applyFont="1" applyFill="1" applyBorder="1" applyAlignment="1" applyProtection="1">
      <alignment horizontal="left" vertical="top" wrapText="1"/>
      <protection hidden="1"/>
    </xf>
    <xf numFmtId="0" fontId="9" fillId="0" borderId="0" xfId="55" applyNumberFormat="1" applyFont="1" applyFill="1" applyAlignment="1" applyProtection="1">
      <alignment vertical="top"/>
      <protection hidden="1"/>
    </xf>
    <xf numFmtId="0" fontId="10" fillId="0" borderId="0" xfId="55" applyFont="1">
      <alignment/>
      <protection/>
    </xf>
    <xf numFmtId="0" fontId="9" fillId="0" borderId="0" xfId="0" applyFont="1" applyAlignment="1">
      <alignment horizontal="center"/>
    </xf>
    <xf numFmtId="0" fontId="9" fillId="0" borderId="0" xfId="55" applyNumberFormat="1" applyFont="1" applyFill="1" applyAlignment="1" applyProtection="1">
      <alignment/>
      <protection hidden="1"/>
    </xf>
    <xf numFmtId="0" fontId="9" fillId="0" borderId="0" xfId="55" applyFont="1" applyAlignment="1" applyProtection="1">
      <alignment horizontal="center"/>
      <protection hidden="1"/>
    </xf>
    <xf numFmtId="0" fontId="11" fillId="0" borderId="0" xfId="55" applyNumberFormat="1" applyFont="1" applyFill="1" applyAlignment="1" applyProtection="1">
      <alignment horizontal="centerContinuous" vertical="top"/>
      <protection hidden="1"/>
    </xf>
    <xf numFmtId="0" fontId="11" fillId="0" borderId="0" xfId="55" applyNumberFormat="1" applyFont="1" applyFill="1" applyAlignment="1" applyProtection="1">
      <alignment horizontal="centerContinuous"/>
      <protection hidden="1"/>
    </xf>
    <xf numFmtId="0" fontId="9" fillId="0" borderId="0" xfId="55" applyFont="1" applyFill="1" applyAlignment="1" applyProtection="1">
      <alignment/>
      <protection hidden="1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6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5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5" applyNumberFormat="1" applyFont="1" applyBorder="1" applyAlignment="1">
      <alignment horizontal="right" vertical="center"/>
      <protection/>
    </xf>
    <xf numFmtId="182" fontId="6" fillId="0" borderId="10" xfId="55" applyNumberFormat="1" applyFont="1" applyBorder="1" applyAlignment="1">
      <alignment horizontal="right" vertical="center"/>
      <protection/>
    </xf>
    <xf numFmtId="0" fontId="5" fillId="0" borderId="10" xfId="55" applyNumberFormat="1" applyFont="1" applyFill="1" applyBorder="1" applyAlignment="1" applyProtection="1">
      <alignment horizontal="left" vertical="center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47" fillId="0" borderId="10" xfId="55" applyNumberFormat="1" applyFont="1" applyFill="1" applyBorder="1" applyAlignment="1" applyProtection="1">
      <alignment horizontal="center" vertical="center" wrapText="1"/>
      <protection hidden="1"/>
    </xf>
    <xf numFmtId="186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33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33" borderId="10" xfId="55" applyNumberFormat="1" applyFont="1" applyFill="1" applyBorder="1" applyAlignment="1" applyProtection="1">
      <alignment horizontal="right" vertical="center"/>
      <protection hidden="1"/>
    </xf>
    <xf numFmtId="174" fontId="5" fillId="0" borderId="10" xfId="55" applyNumberFormat="1" applyFont="1" applyFill="1" applyBorder="1" applyAlignment="1" applyProtection="1">
      <alignment horizontal="left" vertical="top"/>
      <protection hidden="1"/>
    </xf>
    <xf numFmtId="174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33" borderId="10" xfId="55" applyNumberFormat="1" applyFont="1" applyFill="1" applyBorder="1" applyAlignment="1" applyProtection="1">
      <alignment horizontal="left" vertical="top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11" fillId="0" borderId="0" xfId="55" applyNumberFormat="1" applyFont="1" applyFill="1" applyAlignment="1" applyProtection="1">
      <alignment horizontal="center" vertical="top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11" fillId="0" borderId="0" xfId="55" applyNumberFormat="1" applyFont="1" applyFill="1" applyAlignment="1" applyProtection="1">
      <alignment horizontal="center" vertical="top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2">
      <selection activeCell="L11" sqref="L11"/>
    </sheetView>
  </sheetViews>
  <sheetFormatPr defaultColWidth="9.00390625" defaultRowHeight="12.75"/>
  <cols>
    <col min="1" max="1" width="34.875" style="8" customWidth="1"/>
    <col min="2" max="2" width="28.75390625" style="3" customWidth="1"/>
    <col min="3" max="4" width="17.1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21" customFormat="1" ht="18.75" customHeight="1">
      <c r="A2" s="20"/>
      <c r="C2" s="47" t="s">
        <v>42</v>
      </c>
      <c r="D2" s="47"/>
      <c r="E2" s="47"/>
    </row>
    <row r="3" spans="1:5" s="21" customFormat="1" ht="18.75" customHeight="1">
      <c r="A3" s="20"/>
      <c r="C3" s="47" t="s">
        <v>43</v>
      </c>
      <c r="D3" s="47"/>
      <c r="E3" s="47"/>
    </row>
    <row r="4" spans="1:5" s="21" customFormat="1" ht="18.75" customHeight="1">
      <c r="A4" s="20"/>
      <c r="C4" s="47" t="s">
        <v>44</v>
      </c>
      <c r="D4" s="47"/>
      <c r="E4" s="47"/>
    </row>
    <row r="5" spans="1:5" s="21" customFormat="1" ht="18.75" customHeight="1">
      <c r="A5" s="20"/>
      <c r="C5" s="47" t="s">
        <v>57</v>
      </c>
      <c r="D5" s="47"/>
      <c r="E5" s="47"/>
    </row>
    <row r="6" spans="1:4" s="21" customFormat="1" ht="18.75" customHeight="1">
      <c r="A6" s="20"/>
      <c r="B6" s="23"/>
      <c r="C6" s="22"/>
      <c r="D6" s="24"/>
    </row>
    <row r="7" spans="1:4" s="21" customFormat="1" ht="18.75" customHeight="1">
      <c r="A7" s="20"/>
      <c r="B7" s="23"/>
      <c r="C7" s="22"/>
      <c r="D7" s="24"/>
    </row>
    <row r="8" spans="1:4" s="21" customFormat="1" ht="18.75" customHeight="1">
      <c r="A8" s="25"/>
      <c r="B8" s="26"/>
      <c r="C8" s="27"/>
      <c r="D8" s="27"/>
    </row>
    <row r="9" spans="1:5" s="21" customFormat="1" ht="18.75" customHeight="1">
      <c r="A9" s="48" t="s">
        <v>3</v>
      </c>
      <c r="B9" s="48"/>
      <c r="C9" s="48"/>
      <c r="D9" s="48"/>
      <c r="E9" s="48"/>
    </row>
    <row r="10" spans="1:5" s="21" customFormat="1" ht="57" customHeight="1">
      <c r="A10" s="50" t="s">
        <v>58</v>
      </c>
      <c r="B10" s="50"/>
      <c r="C10" s="50"/>
      <c r="D10" s="50"/>
      <c r="E10" s="50"/>
    </row>
    <row r="11" spans="1:4" ht="18.75" customHeight="1">
      <c r="A11" s="14"/>
      <c r="B11" s="15"/>
      <c r="C11" s="16"/>
      <c r="D11" s="5"/>
    </row>
    <row r="12" spans="1:5" ht="12.75">
      <c r="A12" s="49" t="s">
        <v>1</v>
      </c>
      <c r="B12" s="49" t="s">
        <v>0</v>
      </c>
      <c r="C12" s="51" t="s">
        <v>79</v>
      </c>
      <c r="D12" s="51" t="s">
        <v>80</v>
      </c>
      <c r="E12" s="51" t="s">
        <v>39</v>
      </c>
    </row>
    <row r="13" spans="1:5" ht="24" customHeight="1">
      <c r="A13" s="49"/>
      <c r="B13" s="49"/>
      <c r="C13" s="52"/>
      <c r="D13" s="52"/>
      <c r="E13" s="52"/>
    </row>
    <row r="14" spans="1:5" ht="15.75">
      <c r="A14" s="9">
        <v>1</v>
      </c>
      <c r="B14" s="9">
        <v>2</v>
      </c>
      <c r="C14" s="13">
        <v>3</v>
      </c>
      <c r="D14" s="9">
        <v>4</v>
      </c>
      <c r="E14" s="9">
        <v>5</v>
      </c>
    </row>
    <row r="15" spans="1:5" ht="31.5">
      <c r="A15" s="18" t="s">
        <v>4</v>
      </c>
      <c r="B15" s="9" t="s">
        <v>5</v>
      </c>
      <c r="C15" s="28">
        <f>C16+C20+C26+C29+C32+C34+C37</f>
        <v>1713400</v>
      </c>
      <c r="D15" s="28">
        <f>D16+D20+D26+D29+D32+D34+D37</f>
        <v>2204673.72</v>
      </c>
      <c r="E15" s="40">
        <f>D15/C15</f>
        <v>1.2867244776467843</v>
      </c>
    </row>
    <row r="16" spans="1:5" ht="31.5">
      <c r="A16" s="18" t="s">
        <v>22</v>
      </c>
      <c r="B16" s="9" t="s">
        <v>6</v>
      </c>
      <c r="C16" s="41">
        <f>C17</f>
        <v>1320487</v>
      </c>
      <c r="D16" s="42">
        <f>D17</f>
        <v>1648576.27</v>
      </c>
      <c r="E16" s="34">
        <f aca="true" t="shared" si="0" ref="E16:E49">D16/C16*100</f>
        <v>124.84608102919606</v>
      </c>
    </row>
    <row r="17" spans="1:5" ht="31.5">
      <c r="A17" s="17" t="s">
        <v>23</v>
      </c>
      <c r="B17" s="10" t="s">
        <v>7</v>
      </c>
      <c r="C17" s="30">
        <f>C18+C19</f>
        <v>1320487</v>
      </c>
      <c r="D17" s="31">
        <f>D18+D19</f>
        <v>1648576.27</v>
      </c>
      <c r="E17" s="35">
        <f t="shared" si="0"/>
        <v>124.84608102919606</v>
      </c>
    </row>
    <row r="18" spans="1:5" ht="157.5">
      <c r="A18" s="17" t="s">
        <v>40</v>
      </c>
      <c r="B18" s="11" t="s">
        <v>27</v>
      </c>
      <c r="C18" s="32">
        <v>1317690.9</v>
      </c>
      <c r="D18" s="32">
        <v>1645785.2</v>
      </c>
      <c r="E18" s="35">
        <f t="shared" si="0"/>
        <v>124.89918538558626</v>
      </c>
    </row>
    <row r="19" spans="1:5" ht="94.5">
      <c r="A19" s="17" t="s">
        <v>41</v>
      </c>
      <c r="B19" s="11" t="s">
        <v>31</v>
      </c>
      <c r="C19" s="32">
        <v>2796.1</v>
      </c>
      <c r="D19" s="32">
        <v>2791.07</v>
      </c>
      <c r="E19" s="35">
        <v>0</v>
      </c>
    </row>
    <row r="20" spans="1:5" ht="26.25" customHeight="1">
      <c r="A20" s="18" t="s">
        <v>45</v>
      </c>
      <c r="B20" s="9" t="s">
        <v>8</v>
      </c>
      <c r="C20" s="41">
        <f>C21+C23</f>
        <v>205513</v>
      </c>
      <c r="D20" s="42">
        <f>D21+D23</f>
        <v>224520.06</v>
      </c>
      <c r="E20" s="34">
        <f t="shared" si="0"/>
        <v>109.24859254645692</v>
      </c>
    </row>
    <row r="21" spans="1:5" ht="31.5">
      <c r="A21" s="17" t="s">
        <v>46</v>
      </c>
      <c r="B21" s="10" t="s">
        <v>9</v>
      </c>
      <c r="C21" s="30">
        <f>C22</f>
        <v>125500</v>
      </c>
      <c r="D21" s="31">
        <f>D22</f>
        <v>137286.78</v>
      </c>
      <c r="E21" s="35">
        <f t="shared" si="0"/>
        <v>109.39185657370518</v>
      </c>
    </row>
    <row r="22" spans="1:5" ht="94.5">
      <c r="A22" s="17" t="s">
        <v>59</v>
      </c>
      <c r="B22" s="10" t="s">
        <v>10</v>
      </c>
      <c r="C22" s="32">
        <v>125500</v>
      </c>
      <c r="D22" s="32">
        <v>137286.78</v>
      </c>
      <c r="E22" s="35">
        <f t="shared" si="0"/>
        <v>109.39185657370518</v>
      </c>
    </row>
    <row r="23" spans="1:5" ht="15.75">
      <c r="A23" s="17" t="s">
        <v>47</v>
      </c>
      <c r="B23" s="10" t="s">
        <v>11</v>
      </c>
      <c r="C23" s="30">
        <f>C24+C25</f>
        <v>80013</v>
      </c>
      <c r="D23" s="31">
        <f>D24+D25</f>
        <v>87233.28</v>
      </c>
      <c r="E23" s="35">
        <f t="shared" si="0"/>
        <v>109.02388361891194</v>
      </c>
    </row>
    <row r="24" spans="1:5" ht="87.75" customHeight="1">
      <c r="A24" s="17" t="s">
        <v>62</v>
      </c>
      <c r="B24" s="10" t="s">
        <v>60</v>
      </c>
      <c r="C24" s="32">
        <v>26013</v>
      </c>
      <c r="D24" s="32">
        <v>30958.75</v>
      </c>
      <c r="E24" s="35">
        <f t="shared" si="0"/>
        <v>119.01260908007534</v>
      </c>
    </row>
    <row r="25" spans="1:5" ht="89.25" customHeight="1">
      <c r="A25" s="17" t="s">
        <v>63</v>
      </c>
      <c r="B25" s="10" t="s">
        <v>61</v>
      </c>
      <c r="C25" s="32">
        <v>54000</v>
      </c>
      <c r="D25" s="32">
        <v>56274.53</v>
      </c>
      <c r="E25" s="35">
        <f t="shared" si="0"/>
        <v>104.21209259259258</v>
      </c>
    </row>
    <row r="26" spans="1:5" ht="31.5">
      <c r="A26" s="18" t="s">
        <v>48</v>
      </c>
      <c r="B26" s="9" t="s">
        <v>12</v>
      </c>
      <c r="C26" s="41">
        <f>C27</f>
        <v>39000</v>
      </c>
      <c r="D26" s="42">
        <f>D27</f>
        <v>37930</v>
      </c>
      <c r="E26" s="34">
        <f t="shared" si="0"/>
        <v>97.25641025641025</v>
      </c>
    </row>
    <row r="27" spans="1:5" ht="94.5">
      <c r="A27" s="17" t="s">
        <v>49</v>
      </c>
      <c r="B27" s="10" t="s">
        <v>13</v>
      </c>
      <c r="C27" s="30">
        <f>C28</f>
        <v>39000</v>
      </c>
      <c r="D27" s="31">
        <f>D28</f>
        <v>37930</v>
      </c>
      <c r="E27" s="35">
        <f t="shared" si="0"/>
        <v>97.25641025641025</v>
      </c>
    </row>
    <row r="28" spans="1:5" ht="142.5" customHeight="1">
      <c r="A28" s="17" t="s">
        <v>50</v>
      </c>
      <c r="B28" s="10" t="s">
        <v>14</v>
      </c>
      <c r="C28" s="33">
        <v>39000</v>
      </c>
      <c r="D28" s="33">
        <v>37930</v>
      </c>
      <c r="E28" s="35">
        <f t="shared" si="0"/>
        <v>97.25641025641025</v>
      </c>
    </row>
    <row r="29" spans="1:5" ht="110.25">
      <c r="A29" s="18" t="s">
        <v>51</v>
      </c>
      <c r="B29" s="9" t="s">
        <v>15</v>
      </c>
      <c r="C29" s="28">
        <f>C30</f>
        <v>27600</v>
      </c>
      <c r="D29" s="28">
        <f>D30</f>
        <v>160547.4</v>
      </c>
      <c r="E29" s="34">
        <f t="shared" si="0"/>
        <v>581.6934782608695</v>
      </c>
    </row>
    <row r="30" spans="1:5" ht="189">
      <c r="A30" s="17" t="s">
        <v>52</v>
      </c>
      <c r="B30" s="10" t="s">
        <v>64</v>
      </c>
      <c r="C30" s="30">
        <f>C31</f>
        <v>27600</v>
      </c>
      <c r="D30" s="30">
        <f>D31</f>
        <v>160547.4</v>
      </c>
      <c r="E30" s="35">
        <f t="shared" si="0"/>
        <v>581.6934782608695</v>
      </c>
    </row>
    <row r="31" spans="1:5" ht="154.5" customHeight="1">
      <c r="A31" s="17" t="s">
        <v>65</v>
      </c>
      <c r="B31" s="10" t="s">
        <v>53</v>
      </c>
      <c r="C31" s="33">
        <v>27600</v>
      </c>
      <c r="D31" s="33">
        <v>160547.4</v>
      </c>
      <c r="E31" s="35">
        <f t="shared" si="0"/>
        <v>581.6934782608695</v>
      </c>
    </row>
    <row r="32" spans="1:5" ht="63">
      <c r="A32" s="18" t="s">
        <v>54</v>
      </c>
      <c r="B32" s="9" t="s">
        <v>29</v>
      </c>
      <c r="C32" s="28">
        <f>C33</f>
        <v>40000</v>
      </c>
      <c r="D32" s="29">
        <f>D33</f>
        <v>41800</v>
      </c>
      <c r="E32" s="34">
        <f t="shared" si="0"/>
        <v>104.5</v>
      </c>
    </row>
    <row r="33" spans="1:5" ht="63">
      <c r="A33" s="17" t="s">
        <v>66</v>
      </c>
      <c r="B33" s="10" t="s">
        <v>30</v>
      </c>
      <c r="C33" s="33">
        <v>40000</v>
      </c>
      <c r="D33" s="33">
        <v>41800</v>
      </c>
      <c r="E33" s="35">
        <f t="shared" si="0"/>
        <v>104.5</v>
      </c>
    </row>
    <row r="34" spans="1:5" ht="63">
      <c r="A34" s="18" t="s">
        <v>55</v>
      </c>
      <c r="B34" s="37" t="s">
        <v>16</v>
      </c>
      <c r="C34" s="28">
        <f>C35</f>
        <v>80800</v>
      </c>
      <c r="D34" s="29">
        <f>D35</f>
        <v>80800</v>
      </c>
      <c r="E34" s="34">
        <f t="shared" si="0"/>
        <v>100</v>
      </c>
    </row>
    <row r="35" spans="1:5" ht="110.25">
      <c r="A35" s="17" t="s">
        <v>56</v>
      </c>
      <c r="B35" s="10" t="s">
        <v>68</v>
      </c>
      <c r="C35" s="30">
        <f>C36</f>
        <v>80800</v>
      </c>
      <c r="D35" s="31">
        <f>D36</f>
        <v>80800</v>
      </c>
      <c r="E35" s="35">
        <f t="shared" si="0"/>
        <v>100</v>
      </c>
    </row>
    <row r="36" spans="1:5" ht="94.5">
      <c r="A36" s="17" t="s">
        <v>73</v>
      </c>
      <c r="B36" s="11" t="s">
        <v>67</v>
      </c>
      <c r="C36" s="33">
        <v>80800</v>
      </c>
      <c r="D36" s="33">
        <v>80800</v>
      </c>
      <c r="E36" s="35">
        <f t="shared" si="0"/>
        <v>100</v>
      </c>
    </row>
    <row r="37" spans="1:5" ht="36" customHeight="1">
      <c r="A37" s="18" t="s">
        <v>72</v>
      </c>
      <c r="B37" s="37" t="s">
        <v>71</v>
      </c>
      <c r="C37" s="38">
        <f>C38</f>
        <v>0</v>
      </c>
      <c r="D37" s="38">
        <f>D38</f>
        <v>10499.99</v>
      </c>
      <c r="E37" s="35">
        <v>0</v>
      </c>
    </row>
    <row r="38" spans="1:5" ht="50.25" customHeight="1">
      <c r="A38" s="17" t="s">
        <v>69</v>
      </c>
      <c r="B38" s="39" t="s">
        <v>70</v>
      </c>
      <c r="C38" s="33">
        <v>0</v>
      </c>
      <c r="D38" s="33">
        <v>10499.99</v>
      </c>
      <c r="E38" s="35">
        <v>0</v>
      </c>
    </row>
    <row r="39" spans="1:5" ht="31.5">
      <c r="A39" s="18" t="s">
        <v>33</v>
      </c>
      <c r="B39" s="9" t="s">
        <v>32</v>
      </c>
      <c r="C39" s="28">
        <f>C40</f>
        <v>28761884.36</v>
      </c>
      <c r="D39" s="28">
        <f>D40</f>
        <v>27966359.36</v>
      </c>
      <c r="E39" s="34">
        <v>99.9</v>
      </c>
    </row>
    <row r="40" spans="1:5" ht="78" customHeight="1">
      <c r="A40" s="45" t="s">
        <v>34</v>
      </c>
      <c r="B40" s="9" t="s">
        <v>17</v>
      </c>
      <c r="C40" s="28">
        <f>C41+C43+C46</f>
        <v>28761884.36</v>
      </c>
      <c r="D40" s="29">
        <f>D41+D43+D46</f>
        <v>27966359.36</v>
      </c>
      <c r="E40" s="34">
        <v>99.9</v>
      </c>
    </row>
    <row r="41" spans="1:5" ht="48.75" customHeight="1">
      <c r="A41" s="18" t="s">
        <v>35</v>
      </c>
      <c r="B41" s="37" t="s">
        <v>18</v>
      </c>
      <c r="C41" s="28">
        <f>C42</f>
        <v>12705500</v>
      </c>
      <c r="D41" s="29">
        <f>D42</f>
        <v>12705500</v>
      </c>
      <c r="E41" s="34">
        <f t="shared" si="0"/>
        <v>100</v>
      </c>
    </row>
    <row r="42" spans="1:5" ht="68.25" customHeight="1">
      <c r="A42" s="17" t="s">
        <v>74</v>
      </c>
      <c r="B42" s="10" t="s">
        <v>19</v>
      </c>
      <c r="C42" s="33">
        <v>12705500</v>
      </c>
      <c r="D42" s="33">
        <v>12705500</v>
      </c>
      <c r="E42" s="35">
        <f t="shared" si="0"/>
        <v>100</v>
      </c>
    </row>
    <row r="43" spans="1:5" ht="48.75" customHeight="1">
      <c r="A43" s="18" t="s">
        <v>36</v>
      </c>
      <c r="B43" s="37" t="s">
        <v>20</v>
      </c>
      <c r="C43" s="28">
        <f>C44+C45</f>
        <v>210611.36</v>
      </c>
      <c r="D43" s="29">
        <f>D44+D45</f>
        <v>210611.36</v>
      </c>
      <c r="E43" s="34">
        <f t="shared" si="0"/>
        <v>100</v>
      </c>
    </row>
    <row r="44" spans="1:5" ht="66" customHeight="1">
      <c r="A44" s="17" t="s">
        <v>75</v>
      </c>
      <c r="B44" s="11" t="s">
        <v>24</v>
      </c>
      <c r="C44" s="33">
        <v>31455</v>
      </c>
      <c r="D44" s="33">
        <v>31455</v>
      </c>
      <c r="E44" s="35">
        <f t="shared" si="0"/>
        <v>100</v>
      </c>
    </row>
    <row r="45" spans="1:5" ht="99" customHeight="1">
      <c r="A45" s="17" t="s">
        <v>76</v>
      </c>
      <c r="B45" s="10" t="s">
        <v>21</v>
      </c>
      <c r="C45" s="33">
        <v>179156.36</v>
      </c>
      <c r="D45" s="33">
        <v>179156.36</v>
      </c>
      <c r="E45" s="35">
        <f t="shared" si="0"/>
        <v>100</v>
      </c>
    </row>
    <row r="46" spans="1:5" ht="20.25" customHeight="1">
      <c r="A46" s="43" t="s">
        <v>37</v>
      </c>
      <c r="B46" s="44" t="s">
        <v>25</v>
      </c>
      <c r="C46" s="29">
        <f>C47+C48</f>
        <v>15845773</v>
      </c>
      <c r="D46" s="29">
        <f>D47+D48</f>
        <v>15050248</v>
      </c>
      <c r="E46" s="34">
        <f t="shared" si="0"/>
        <v>94.97957594116741</v>
      </c>
    </row>
    <row r="47" spans="1:5" ht="127.5" customHeight="1">
      <c r="A47" s="19" t="s">
        <v>77</v>
      </c>
      <c r="B47" s="12" t="s">
        <v>26</v>
      </c>
      <c r="C47" s="33">
        <v>296000</v>
      </c>
      <c r="D47" s="33">
        <v>296000</v>
      </c>
      <c r="E47" s="35">
        <f t="shared" si="0"/>
        <v>100</v>
      </c>
    </row>
    <row r="48" spans="1:5" ht="47.25">
      <c r="A48" s="19" t="s">
        <v>78</v>
      </c>
      <c r="B48" s="12" t="s">
        <v>28</v>
      </c>
      <c r="C48" s="33">
        <v>15549773</v>
      </c>
      <c r="D48" s="33">
        <v>14754248</v>
      </c>
      <c r="E48" s="35">
        <v>99.9</v>
      </c>
    </row>
    <row r="49" spans="1:5" ht="23.25" customHeight="1">
      <c r="A49" s="36" t="s">
        <v>38</v>
      </c>
      <c r="B49" s="13"/>
      <c r="C49" s="29">
        <f>C15+C39</f>
        <v>30475284.36</v>
      </c>
      <c r="D49" s="29">
        <f>D15+D39</f>
        <v>30171033.08</v>
      </c>
      <c r="E49" s="34">
        <f t="shared" si="0"/>
        <v>99.00164580449545</v>
      </c>
    </row>
    <row r="50" spans="1:4" ht="18" customHeight="1">
      <c r="A50" s="7"/>
      <c r="B50" s="4"/>
      <c r="C50" s="4"/>
      <c r="D50" s="4"/>
    </row>
    <row r="51" spans="1:5" ht="36" customHeight="1">
      <c r="A51" s="46" t="s">
        <v>2</v>
      </c>
      <c r="B51" s="46"/>
      <c r="C51" s="46"/>
      <c r="D51" s="46"/>
      <c r="E51" s="46"/>
    </row>
    <row r="52" spans="1:4" ht="11.25" customHeight="1">
      <c r="A52" s="7"/>
      <c r="B52" s="4"/>
      <c r="C52" s="4"/>
      <c r="D52" s="4"/>
    </row>
    <row r="53" spans="1:4" ht="11.25" customHeight="1">
      <c r="A53" s="7"/>
      <c r="B53" s="4"/>
      <c r="C53" s="4"/>
      <c r="D53" s="4"/>
    </row>
  </sheetData>
  <sheetProtection/>
  <mergeCells count="12">
    <mergeCell ref="C12:C13"/>
    <mergeCell ref="D12:D13"/>
    <mergeCell ref="E12:E13"/>
    <mergeCell ref="A51:E51"/>
    <mergeCell ref="C5:E5"/>
    <mergeCell ref="A9:E9"/>
    <mergeCell ref="B12:B13"/>
    <mergeCell ref="A12:A13"/>
    <mergeCell ref="C2:E2"/>
    <mergeCell ref="C3:E3"/>
    <mergeCell ref="C4:E4"/>
    <mergeCell ref="A10:E10"/>
  </mergeCells>
  <printOptions/>
  <pageMargins left="1.1811023622047245" right="0.5905511811023623" top="0.984251968503937" bottom="0.7874015748031497" header="0.5905511811023623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2016-03-24T05:14:07Z</cp:lastPrinted>
  <dcterms:created xsi:type="dcterms:W3CDTF">2008-10-23T07:29:54Z</dcterms:created>
  <dcterms:modified xsi:type="dcterms:W3CDTF">2016-03-24T05:14:09Z</dcterms:modified>
  <cp:category/>
  <cp:version/>
  <cp:contentType/>
  <cp:contentStatus/>
</cp:coreProperties>
</file>